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8ED38775-88EE-4D54-A724-1C600E8635A8}" xr6:coauthVersionLast="47" xr6:coauthVersionMax="47" xr10:uidLastSave="{00000000-0000-0000-0000-000000000000}"/>
  <bookViews>
    <workbookView xWindow="-120" yWindow="-120" windowWidth="20730" windowHeight="11160" tabRatio="863" firstSheet="1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99" i="60" l="1"/>
  <c r="D46" i="62"/>
  <c r="C46" i="62"/>
  <c r="C73" i="60"/>
  <c r="G120" i="59" l="1"/>
  <c r="F120" i="59"/>
  <c r="E120" i="59"/>
  <c r="D120" i="59"/>
  <c r="G110" i="59"/>
  <c r="F110" i="59"/>
  <c r="E110" i="59"/>
  <c r="D110" i="59"/>
  <c r="E80" i="59"/>
  <c r="D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<sst xmlns="http://schemas.openxmlformats.org/spreadsheetml/2006/main" count="890" uniqueCount="631">
  <si>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</si>
  <si>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</si>
  <si>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</si>
  <si>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</si>
  <si>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</si>
  <si>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</si>
  <si>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</si>
  <si>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</si>
  <si>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</si>
  <si>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</si>
  <si>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</si>
  <si>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</si>
  <si>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</si>
  <si>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</si>
  <si>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</si>
  <si>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</si>
  <si>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</si>
  <si>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</si>
  <si>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</si>
  <si>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</si>
  <si>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</si>
  <si>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</si>
  <si>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</si>
  <si>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</si>
  <si>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</si>
  <si>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</si>
  <si>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</si>
  <si>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</si>
  <si>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</si>
  <si>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</si>
  <si>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</si>
  <si>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</si>
  <si>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</si>
  <si>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</si>
  <si>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</si>
  <si>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</si>
  <si>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</si>
  <si>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</si>
  <si>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</si>
  <si>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</si>
  <si>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</si>
  <si>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</si>
  <si>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</si>
  <si>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</si>
  <si>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</si>
  <si>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</si>
  <si>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</si>
  <si>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</si>
  <si>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</si>
  <si>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</si>
  <si>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</si>
  <si>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</si>
  <si>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</si>
  <si>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</si>
  <si>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</si>
  <si>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</si>
  <si>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</si>
  <si>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</si>
  <si>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</si>
  <si>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</si>
  <si>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</si>
  <si>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</si>
  <si>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</si>
  <si>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</si>
  <si>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</si>
  <si>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</si>
  <si>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</si>
  <si>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</si>
  <si>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</si>
  <si>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</si>
  <si>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</si>
  <si>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</si>
  <si>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</si>
  <si>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</si>
  <si>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</si>
  <si>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</si>
  <si>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</si>
  <si>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</si>
  <si>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</si>
  <si>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</si>
  <si>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</si>
  <si>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</si>
  <si>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</si>
  <si>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</si>
  <si>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</si>
  <si>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</si>
  <si>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</si>
  <si>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</si>
  <si>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</si>
  <si>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</si>
  <si>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</si>
  <si>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</si>
  <si>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</si>
  <si>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</si>
  <si>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</si>
  <si>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</si>
  <si>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</si>
  <si>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</si>
  <si>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</si>
  <si>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</si>
  <si>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</si>
  <si>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</si>
  <si>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</si>
  <si>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</si>
  <si>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</si>
  <si>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</si>
  <si>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</si>
  <si>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</si>
  <si>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</si>
  <si>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</si>
  <si>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</si>
  <si>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</si>
  <si>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</si>
  <si>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</si>
  <si>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</si>
  <si>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</si>
  <si>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</si>
  <si>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</si>
  <si>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</si>
  <si>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</si>
  <si>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</si>
  <si>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</si>
  <si>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</si>
  <si>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</si>
  <si>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</si>
  <si>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</si>
  <si>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</si>
  <si>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</si>
  <si>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</si>
  <si>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</si>
  <si>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</si>
  <si>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</si>
  <si>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</si>
  <si>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</si>
  <si>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</si>
  <si>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</si>
  <si>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</si>
  <si>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</si>
  <si>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</si>
  <si>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</si>
  <si>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</si>
  <si>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</si>
  <si>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</si>
  <si>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</si>
  <si>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</si>
  <si>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</si>
  <si>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</si>
  <si>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</si>
  <si>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</si>
  <si>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</si>
  <si>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</si>
  <si>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</si>
  <si>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</si>
  <si>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</si>
  <si>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</si>
  <si>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</si>
  <si>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</si>
  <si>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</si>
  <si>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</si>
  <si>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</si>
  <si>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</si>
  <si>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</si>
  <si>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</si>
  <si>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</si>
  <si>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</si>
  <si>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</si>
  <si>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</si>
  <si>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</si>
  <si>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</si>
  <si>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</si>
  <si>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</si>
  <si>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</si>
  <si>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</si>
  <si>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</si>
  <si>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</si>
  <si>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</si>
  <si>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</si>
  <si>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</si>
  <si>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</si>
  <si>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</si>
  <si>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</si>
  <si>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</si>
  <si>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</si>
  <si>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</si>
  <si>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</si>
  <si>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</si>
  <si>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</si>
  <si>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</si>
  <si>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</si>
  <si>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</si>
  <si>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</si>
  <si>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</si>
  <si>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</si>
  <si>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</si>
  <si>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</si>
  <si>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</si>
  <si>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</si>
  <si>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</si>
  <si>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</si>
  <si>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</si>
  <si>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</si>
  <si>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</si>
  <si>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</si>
  <si>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</si>
  <si>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</si>
  <si>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</si>
  <si>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</si>
  <si>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</si>
  <si>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</si>
  <si>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</si>
  <si>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</si>
  <si>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</si>
  <si>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</si>
  <si>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</si>
  <si>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</si>
  <si>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</si>
  <si>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</si>
  <si>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</si>
  <si>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</si>
  <si>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</si>
  <si>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</si>
  <si>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</si>
  <si>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</si>
  <si>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</si>
  <si>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</si>
  <si>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</si>
  <si>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</si>
  <si>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</si>
  <si>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</si>
  <si>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</si>
  <si>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</si>
  <si>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</si>
  <si>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</si>
  <si>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</si>
  <si>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</si>
  <si>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</si>
  <si>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</si>
  <si>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</si>
  <si>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</si>
  <si>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</si>
  <si>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</si>
  <si>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</si>
  <si>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</si>
  <si>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</si>
  <si>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</si>
  <si>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</si>
  <si>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</si>
  <si>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</si>
  <si>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</si>
  <si>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</si>
  <si>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</si>
  <si>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</si>
  <si>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</si>
  <si>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</si>
  <si>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</si>
  <si>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</si>
  <si>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</si>
  <si>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</si>
  <si>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</si>
  <si>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</si>
  <si>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</si>
  <si>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</si>
  <si>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</si>
  <si>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</si>
  <si>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</si>
  <si>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</si>
  <si>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</si>
  <si>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</si>
  <si>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</si>
  <si>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</si>
  <si>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</si>
  <si>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</si>
  <si>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</si>
  <si>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</si>
  <si>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</si>
  <si>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</si>
  <si>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</si>
  <si>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</si>
  <si>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</si>
  <si>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</si>
  <si>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</si>
  <si>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</si>
  <si>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</si>
  <si>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</si>
  <si>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</si>
  <si>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</si>
  <si>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</si>
  <si>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</si>
  <si>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</si>
  <si>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</si>
  <si>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</si>
  <si>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</si>
  <si>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</si>
  <si>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</si>
  <si>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</si>
  <si>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</si>
  <si>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</si>
  <si>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</si>
  <si>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</si>
  <si>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</si>
  <si>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</si>
  <si>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</si>
  <si>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</si>
  <si>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</si>
  <si>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</si>
  <si>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</si>
  <si>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</si>
  <si>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</si>
  <si>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</si>
  <si>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</si>
  <si>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</si>
  <si>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</si>
  <si>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</si>
  <si>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</si>
  <si>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</si>
  <si>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</si>
  <si>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</si>
  <si>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</si>
  <si>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</si>
  <si>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</si>
  <si>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</si>
  <si>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</si>
  <si>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</si>
  <si>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</si>
  <si>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</si>
  <si>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</si>
  <si>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</si>
  <si>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</si>
  <si>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</si>
  <si>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</si>
  <si>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</si>
  <si>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</si>
  <si>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</si>
  <si>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</si>
  <si>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</si>
  <si>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</si>
  <si>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</si>
  <si>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</si>
  <si>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</si>
  <si>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</si>
  <si>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</si>
  <si>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</si>
  <si>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</si>
  <si>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</si>
  <si>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</si>
  <si>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</si>
  <si>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</si>
  <si>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</si>
  <si>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</si>
  <si>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</si>
  <si>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</si>
  <si>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</si>
  <si>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</si>
  <si>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</si>
  <si>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</si>
  <si>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</si>
  <si>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</si>
  <si>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</si>
  <si>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</si>
  <si>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</si>
  <si>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</si>
  <si>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</si>
  <si>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</si>
  <si>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</si>
  <si>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</si>
  <si>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</si>
  <si>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</si>
  <si>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</si>
  <si>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</si>
  <si>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</si>
  <si>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</si>
  <si>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</si>
  <si>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</si>
  <si>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</si>
  <si>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</si>
  <si>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</si>
  <si>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</si>
  <si>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</si>
  <si>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</si>
  <si>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</si>
  <si>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</si>
  <si>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</si>
  <si>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</si>
  <si>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</si>
  <si>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</si>
  <si>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</si>
  <si>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</si>
  <si>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</si>
  <si>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</si>
  <si>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</si>
  <si>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</si>
  <si>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</si>
  <si>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</si>
  <si>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</si>
  <si>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</si>
  <si>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</si>
  <si>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</si>
  <si>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</si>
  <si>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</si>
  <si>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</si>
  <si>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</si>
  <si>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</si>
  <si>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</si>
  <si>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</si>
  <si>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</si>
  <si>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</si>
  <si>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</si>
  <si>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</si>
  <si>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</si>
  <si>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</si>
  <si>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</si>
  <si>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</si>
  <si>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</si>
  <si>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</si>
  <si>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</si>
  <si>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</si>
  <si>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</si>
  <si>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</si>
  <si>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</si>
  <si>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</si>
  <si>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</si>
  <si>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</si>
  <si>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</si>
  <si>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</si>
  <si>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</si>
  <si>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</si>
  <si>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</si>
  <si>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</si>
  <si>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</si>
  <si>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</si>
  <si>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</si>
  <si>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</si>
  <si>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</si>
  <si>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</si>
  <si>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</si>
  <si>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</si>
  <si>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</si>
  <si>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</si>
  <si>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</si>
  <si>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</si>
  <si>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</si>
  <si>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</si>
  <si>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</si>
  <si>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</si>
  <si>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</si>
  <si>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</si>
  <si>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</si>
  <si>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</si>
  <si>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</si>
  <si>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</si>
  <si>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</si>
  <si>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</si>
  <si>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</si>
  <si>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</si>
  <si>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</si>
  <si>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</si>
  <si>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</si>
  <si>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</si>
  <si>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</si>
  <si>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</si>
  <si>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</si>
  <si>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</si>
  <si>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</si>
  <si>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</si>
  <si>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</si>
  <si>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</si>
  <si>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</si>
  <si>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</si>
  <si>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</si>
  <si>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</si>
  <si>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</si>
  <si>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</si>
  <si>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</si>
  <si>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</si>
  <si>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</si>
  <si>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</si>
  <si>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</si>
  <si>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</si>
  <si>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</si>
  <si>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</si>
  <si>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</si>
  <si>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</si>
  <si>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</si>
  <si>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</si>
  <si>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</si>
  <si>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</si>
  <si>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</si>
  <si>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</si>
  <si>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</si>
  <si>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</si>
  <si>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</si>
  <si>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</si>
  <si>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</si>
  <si>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</si>
  <si>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Correspondiente del XXXX al XXXX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</si>
  <si>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</si>
  <si>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</si>
  <si>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</si>
  <si>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</si>
  <si>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</si>
  <si>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</si>
  <si>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</si>
  <si>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</si>
  <si>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</si>
  <si>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</si>
  <si>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</si>
  <si>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</si>
  <si>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</si>
  <si>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</si>
  <si>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</si>
  <si>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</si>
  <si>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</si>
  <si>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</si>
  <si>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</si>
  <si>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</si>
  <si>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</si>
  <si>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</si>
  <si>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</si>
  <si>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</si>
  <si>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</si>
  <si>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</si>
  <si>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</si>
  <si>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</si>
  <si>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</si>
  <si>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</si>
  <si>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</si>
  <si>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</si>
  <si>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</si>
  <si>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</si>
  <si>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</si>
  <si>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</si>
  <si>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</si>
  <si>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</si>
  <si>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</si>
  <si>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</si>
  <si>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</si>
  <si>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</si>
  <si>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</si>
  <si>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</si>
  <si>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</si>
  <si>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</si>
  <si>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</si>
  <si>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</si>
  <si>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</si>
  <si>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</si>
  <si>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</si>
  <si>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</si>
  <si>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</si>
  <si>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</si>
  <si>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</si>
  <si>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</si>
  <si>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</si>
  <si>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</si>
  <si>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</si>
  <si>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</si>
  <si>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</si>
  <si>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</si>
  <si>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</si>
  <si>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</si>
  <si>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</si>
  <si>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</si>
  <si>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</si>
  <si>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</si>
  <si>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</si>
  <si>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</si>
  <si>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</si>
  <si>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</si>
  <si>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</si>
  <si>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</si>
  <si>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</si>
  <si>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</si>
  <si>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</si>
  <si>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</si>
  <si>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</si>
  <si>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</si>
  <si>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</si>
  <si>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</si>
  <si>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</si>
  <si>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</si>
  <si>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</si>
  <si>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</si>
  <si>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</si>
  <si>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</si>
  <si>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</si>
  <si>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</si>
  <si>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</si>
  <si>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</si>
  <si>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</si>
  <si>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</si>
  <si>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</si>
  <si>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</si>
  <si>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</si>
  <si>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</si>
  <si>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</si>
  <si>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</si>
  <si>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</si>
  <si>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</si>
  <si>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</si>
  <si>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</si>
  <si>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</si>
  <si>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</si>
  <si>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</si>
  <si>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</si>
  <si>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</si>
  <si>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</si>
  <si>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</si>
  <si>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</si>
  <si>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</si>
  <si>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</si>
  <si>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</si>
  <si>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</si>
  <si>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</si>
  <si>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</si>
  <si>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</si>
  <si>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</si>
  <si>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</si>
  <si>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</si>
  <si>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</si>
  <si>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</si>
  <si>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</si>
  <si>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</si>
  <si>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</si>
  <si>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</si>
  <si>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</si>
  <si>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</si>
  <si>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</si>
  <si>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</si>
  <si>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</si>
  <si>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</si>
  <si>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Sistema para el Desarrollo Integral de la Familia del Municipio de Romita, Gto.</t>
  </si>
  <si>
    <t>Correspondiente 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</si>
</sst>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75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C23" sqref="C23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629</v>
      </c>
      <c r="B1" s="139"/>
      <c r="C1" s="19"/>
      <c r="D1" s="16" t="s">
        <v>615</v>
      </c>
      <c r="E1" s="17">
        <v>2021</v>
      </c>
    </row>
    <row r="2" spans="1:5" ht="18.95" customHeight="1" x14ac:dyDescent="0.2">
      <c r="A2" s="140" t="s">
        <v>614</v>
      </c>
      <c r="B2" s="140"/>
      <c r="C2" s="38"/>
      <c r="D2" s="16" t="s">
        <v>616</v>
      </c>
      <c r="E2" s="19" t="s">
        <v>618</v>
      </c>
    </row>
    <row r="3" spans="1:5" ht="18.95" customHeight="1" x14ac:dyDescent="0.2">
      <c r="A3" s="141" t="s">
        <v>494</v>
      </c>
      <c r="B3" s="141"/>
      <c r="C3" s="19"/>
      <c r="D3" s="16" t="s">
        <v>617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597</v>
      </c>
    </row>
    <row r="13" spans="1:5" x14ac:dyDescent="0.2">
      <c r="A13" s="47" t="s">
        <v>7</v>
      </c>
      <c r="B13" s="48" t="s">
        <v>598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599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582</v>
      </c>
      <c r="B23" s="105" t="s">
        <v>307</v>
      </c>
    </row>
    <row r="24" spans="1:2" x14ac:dyDescent="0.2">
      <c r="A24" s="104" t="s">
        <v>583</v>
      </c>
      <c r="B24" s="105" t="s">
        <v>584</v>
      </c>
    </row>
    <row r="25" spans="1:2" s="103" customFormat="1" x14ac:dyDescent="0.2">
      <c r="A25" s="104" t="s">
        <v>585</v>
      </c>
      <c r="B25" s="105" t="s">
        <v>344</v>
      </c>
    </row>
    <row r="26" spans="1:2" x14ac:dyDescent="0.2">
      <c r="A26" s="104" t="s">
        <v>586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  <row r="52" spans="3:3" x14ac:dyDescent="0.2">
      <c r="C52" s="4">
        <v>0</v>
      </c>
    </row>
    <row r="53" spans="3:3" x14ac:dyDescent="0.2">
      <c r="C53" s="4">
        <v>0</v>
      </c>
    </row>
    <row r="54" spans="3:3" x14ac:dyDescent="0.2">
      <c r="C54" s="4">
        <v>0</v>
      </c>
    </row>
    <row r="60" spans="3:3" x14ac:dyDescent="0.2">
      <c r="C60" s="4">
        <v>0</v>
      </c>
    </row>
    <row r="61" spans="3:3" x14ac:dyDescent="0.2">
      <c r="C61" s="4">
        <v>0</v>
      </c>
    </row>
    <row r="62" spans="3:3" x14ac:dyDescent="0.2">
      <c r="C62" s="4">
        <v>0</v>
      </c>
    </row>
    <row r="63" spans="3:3" x14ac:dyDescent="0.2">
      <c r="C63" s="4">
        <v>0</v>
      </c>
    </row>
    <row r="64" spans="3:3" x14ac:dyDescent="0.2">
      <c r="C64" s="4">
        <v>0</v>
      </c>
    </row>
    <row r="66" spans="3:3" x14ac:dyDescent="0.2">
      <c r="C66" s="4">
        <v>11902500</v>
      </c>
    </row>
    <row r="67" spans="3:3" x14ac:dyDescent="0.2">
      <c r="C67" s="4">
        <v>0</v>
      </c>
    </row>
    <row r="68" spans="3:3" x14ac:dyDescent="0.2">
      <c r="C68" s="4">
        <v>0</v>
      </c>
    </row>
    <row r="69" spans="3:3" x14ac:dyDescent="0.2">
      <c r="C69" s="4">
        <v>0</v>
      </c>
    </row>
    <row r="75" spans="3:3" x14ac:dyDescent="0.2">
      <c r="C75" s="4">
        <v>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91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629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630</v>
      </c>
      <c r="B3" s="149"/>
      <c r="C3" s="150"/>
    </row>
    <row r="4" spans="1:3" s="42" customFormat="1" ht="18" customHeight="1" x14ac:dyDescent="0.2">
      <c r="A4" s="151" t="s">
        <v>625</v>
      </c>
      <c r="B4" s="152"/>
      <c r="C4" s="153"/>
    </row>
    <row r="5" spans="1:3" s="40" customFormat="1" x14ac:dyDescent="0.2">
      <c r="A5" s="60" t="s">
        <v>530</v>
      </c>
      <c r="B5" s="60"/>
      <c r="C5" s="61">
        <v>12135130</v>
      </c>
    </row>
    <row r="6" spans="1:3" x14ac:dyDescent="0.2">
      <c r="A6" s="62"/>
      <c r="B6" s="63"/>
      <c r="C6" s="64"/>
    </row>
    <row r="7" spans="1:3" x14ac:dyDescent="0.2">
      <c r="A7" s="73" t="s">
        <v>531</v>
      </c>
      <c r="B7" s="73"/>
      <c r="C7" s="65">
        <f>SUM(C8:C13)</f>
        <v>0</v>
      </c>
    </row>
    <row r="8" spans="1:3" x14ac:dyDescent="0.2">
      <c r="A8" s="82" t="s">
        <v>532</v>
      </c>
      <c r="B8" s="81" t="s">
        <v>345</v>
      </c>
      <c r="C8" s="66">
        <v>0</v>
      </c>
    </row>
    <row r="9" spans="1:3" x14ac:dyDescent="0.2">
      <c r="A9" s="67" t="s">
        <v>533</v>
      </c>
      <c r="B9" s="68" t="s">
        <v>542</v>
      </c>
      <c r="C9" s="66">
        <v>0</v>
      </c>
    </row>
    <row r="10" spans="1:3" x14ac:dyDescent="0.2">
      <c r="A10" s="67" t="s">
        <v>534</v>
      </c>
      <c r="B10" s="68" t="s">
        <v>353</v>
      </c>
      <c r="C10" s="66">
        <v>0</v>
      </c>
    </row>
    <row r="11" spans="1:3" x14ac:dyDescent="0.2">
      <c r="A11" s="67" t="s">
        <v>535</v>
      </c>
      <c r="B11" s="68" t="s">
        <v>354</v>
      </c>
      <c r="C11" s="66">
        <v>0</v>
      </c>
    </row>
    <row r="12" spans="1:3" x14ac:dyDescent="0.2">
      <c r="A12" s="67" t="s">
        <v>536</v>
      </c>
      <c r="B12" s="68" t="s">
        <v>355</v>
      </c>
      <c r="C12" s="66">
        <v>0</v>
      </c>
    </row>
    <row r="13" spans="1:3" x14ac:dyDescent="0.2">
      <c r="A13" s="69" t="s">
        <v>537</v>
      </c>
      <c r="B13" s="70" t="s">
        <v>538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541</v>
      </c>
      <c r="C16" s="66">
        <v>0</v>
      </c>
    </row>
    <row r="17" spans="1:3" x14ac:dyDescent="0.2">
      <c r="A17" s="75">
        <v>3.2</v>
      </c>
      <c r="B17" s="68" t="s">
        <v>539</v>
      </c>
      <c r="C17" s="66">
        <v>0</v>
      </c>
    </row>
    <row r="18" spans="1:3" x14ac:dyDescent="0.2">
      <c r="A18" s="75">
        <v>3.3</v>
      </c>
      <c r="B18" s="70" t="s">
        <v>540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12135130</v>
      </c>
    </row>
    <row r="188" spans="3:3" x14ac:dyDescent="0.2">
      <c r="C188" s="41">
        <v>0</v>
      </c>
    </row>
    <row r="189" spans="3:3" x14ac:dyDescent="0.2">
      <c r="C189" s="41">
        <v>0</v>
      </c>
    </row>
    <row r="190" spans="3:3" x14ac:dyDescent="0.2">
      <c r="C190" s="41">
        <v>0</v>
      </c>
    </row>
    <row r="191" spans="3:3" x14ac:dyDescent="0.2">
      <c r="C191" s="41"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21"/>
  <sheetViews>
    <sheetView showGridLines="0" topLeftCell="A16" workbookViewId="0">
      <selection sqref="A1:C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629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630</v>
      </c>
      <c r="B3" s="158"/>
      <c r="C3" s="159"/>
    </row>
    <row r="4" spans="1:3" s="44" customFormat="1" x14ac:dyDescent="0.2">
      <c r="A4" s="151" t="s">
        <v>625</v>
      </c>
      <c r="B4" s="152"/>
      <c r="C4" s="153"/>
    </row>
    <row r="5" spans="1:3" x14ac:dyDescent="0.2">
      <c r="A5" s="91" t="s">
        <v>543</v>
      </c>
      <c r="B5" s="60"/>
      <c r="C5" s="84">
        <v>12026077.710000001</v>
      </c>
    </row>
    <row r="6" spans="1:3" x14ac:dyDescent="0.2">
      <c r="A6" s="85"/>
      <c r="B6" s="63"/>
      <c r="C6" s="86"/>
    </row>
    <row r="7" spans="1:3" x14ac:dyDescent="0.2">
      <c r="A7" s="73" t="s">
        <v>544</v>
      </c>
      <c r="B7" s="87"/>
      <c r="C7" s="65">
        <f>SUM(C8:C28)</f>
        <v>0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545</v>
      </c>
      <c r="B17" s="83" t="s">
        <v>546</v>
      </c>
      <c r="C17" s="93">
        <v>0</v>
      </c>
    </row>
    <row r="18" spans="1:3" x14ac:dyDescent="0.2">
      <c r="A18" s="100" t="s">
        <v>575</v>
      </c>
      <c r="B18" s="83" t="s">
        <v>249</v>
      </c>
      <c r="C18" s="93">
        <v>0</v>
      </c>
    </row>
    <row r="19" spans="1:3" x14ac:dyDescent="0.2">
      <c r="A19" s="100" t="s">
        <v>576</v>
      </c>
      <c r="B19" s="83" t="s">
        <v>547</v>
      </c>
      <c r="C19" s="93">
        <v>0</v>
      </c>
    </row>
    <row r="20" spans="1:3" x14ac:dyDescent="0.2">
      <c r="A20" s="100" t="s">
        <v>577</v>
      </c>
      <c r="B20" s="83" t="s">
        <v>548</v>
      </c>
      <c r="C20" s="93">
        <v>0</v>
      </c>
    </row>
    <row r="21" spans="1:3" x14ac:dyDescent="0.2">
      <c r="A21" s="100" t="s">
        <v>578</v>
      </c>
      <c r="B21" s="83" t="s">
        <v>549</v>
      </c>
      <c r="C21" s="93">
        <v>0</v>
      </c>
    </row>
    <row r="22" spans="1:3" x14ac:dyDescent="0.2">
      <c r="A22" s="100" t="s">
        <v>550</v>
      </c>
      <c r="B22" s="83" t="s">
        <v>551</v>
      </c>
      <c r="C22" s="93">
        <v>0</v>
      </c>
    </row>
    <row r="23" spans="1:3" x14ac:dyDescent="0.2">
      <c r="A23" s="100" t="s">
        <v>552</v>
      </c>
      <c r="B23" s="83" t="s">
        <v>553</v>
      </c>
      <c r="C23" s="93">
        <v>0</v>
      </c>
    </row>
    <row r="24" spans="1:3" x14ac:dyDescent="0.2">
      <c r="A24" s="100" t="s">
        <v>554</v>
      </c>
      <c r="B24" s="83" t="s">
        <v>555</v>
      </c>
      <c r="C24" s="93">
        <v>0</v>
      </c>
    </row>
    <row r="25" spans="1:3" x14ac:dyDescent="0.2">
      <c r="A25" s="100" t="s">
        <v>556</v>
      </c>
      <c r="B25" s="83" t="s">
        <v>557</v>
      </c>
      <c r="C25" s="93">
        <v>0</v>
      </c>
    </row>
    <row r="26" spans="1:3" x14ac:dyDescent="0.2">
      <c r="A26" s="100" t="s">
        <v>558</v>
      </c>
      <c r="B26" s="83" t="s">
        <v>559</v>
      </c>
      <c r="C26" s="93">
        <v>0</v>
      </c>
    </row>
    <row r="27" spans="1:3" x14ac:dyDescent="0.2">
      <c r="A27" s="100" t="s">
        <v>560</v>
      </c>
      <c r="B27" s="83" t="s">
        <v>561</v>
      </c>
      <c r="C27" s="93">
        <v>0</v>
      </c>
    </row>
    <row r="28" spans="1:3" x14ac:dyDescent="0.2">
      <c r="A28" s="100" t="s">
        <v>562</v>
      </c>
      <c r="B28" s="92" t="s">
        <v>563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564</v>
      </c>
      <c r="B30" s="97"/>
      <c r="C30" s="98">
        <f>SUM(C31:C37)</f>
        <v>9679.02</v>
      </c>
    </row>
    <row r="31" spans="1:3" x14ac:dyDescent="0.2">
      <c r="A31" s="100" t="s">
        <v>565</v>
      </c>
      <c r="B31" s="83" t="s">
        <v>442</v>
      </c>
      <c r="C31" s="93">
        <v>9679.02</v>
      </c>
    </row>
    <row r="32" spans="1:3" x14ac:dyDescent="0.2">
      <c r="A32" s="100" t="s">
        <v>566</v>
      </c>
      <c r="B32" s="83" t="s">
        <v>81</v>
      </c>
      <c r="C32" s="93">
        <v>0</v>
      </c>
    </row>
    <row r="33" spans="1:3" x14ac:dyDescent="0.2">
      <c r="A33" s="100" t="s">
        <v>567</v>
      </c>
      <c r="B33" s="83" t="s">
        <v>452</v>
      </c>
      <c r="C33" s="93">
        <v>0</v>
      </c>
    </row>
    <row r="34" spans="1:3" x14ac:dyDescent="0.2">
      <c r="A34" s="100" t="s">
        <v>568</v>
      </c>
      <c r="B34" s="83" t="s">
        <v>569</v>
      </c>
      <c r="C34" s="93">
        <v>0</v>
      </c>
    </row>
    <row r="35" spans="1:3" x14ac:dyDescent="0.2">
      <c r="A35" s="100" t="s">
        <v>570</v>
      </c>
      <c r="B35" s="83" t="s">
        <v>571</v>
      </c>
      <c r="C35" s="93">
        <v>0</v>
      </c>
    </row>
    <row r="36" spans="1:3" x14ac:dyDescent="0.2">
      <c r="A36" s="100" t="s">
        <v>572</v>
      </c>
      <c r="B36" s="83" t="s">
        <v>460</v>
      </c>
      <c r="C36" s="93">
        <v>0</v>
      </c>
    </row>
    <row r="37" spans="1:3" x14ac:dyDescent="0.2">
      <c r="A37" s="100" t="s">
        <v>573</v>
      </c>
      <c r="B37" s="92" t="s">
        <v>574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12035756.73</v>
      </c>
    </row>
    <row r="192" spans="3:3" x14ac:dyDescent="0.2">
      <c r="C192" s="41">
        <v>7939.02</v>
      </c>
    </row>
    <row r="193" spans="3:3" x14ac:dyDescent="0.2">
      <c r="C193" s="41">
        <v>0</v>
      </c>
    </row>
    <row r="194" spans="3:3" x14ac:dyDescent="0.2">
      <c r="C194" s="41">
        <v>1740</v>
      </c>
    </row>
    <row r="195" spans="3:3" x14ac:dyDescent="0.2">
      <c r="C195" s="41">
        <v>0</v>
      </c>
    </row>
    <row r="197" spans="3:3" x14ac:dyDescent="0.2">
      <c r="C197" s="41">
        <v>0</v>
      </c>
    </row>
    <row r="198" spans="3:3" x14ac:dyDescent="0.2">
      <c r="C198" s="41">
        <v>0</v>
      </c>
    </row>
    <row r="200" spans="3:3" x14ac:dyDescent="0.2">
      <c r="C200" s="41">
        <v>0</v>
      </c>
    </row>
    <row r="201" spans="3:3" x14ac:dyDescent="0.2">
      <c r="C201" s="41">
        <v>0</v>
      </c>
    </row>
    <row r="202" spans="3:3" x14ac:dyDescent="0.2">
      <c r="C202" s="41">
        <v>0</v>
      </c>
    </row>
    <row r="203" spans="3:3" x14ac:dyDescent="0.2">
      <c r="C203" s="41">
        <v>0</v>
      </c>
    </row>
    <row r="204" spans="3:3" x14ac:dyDescent="0.2">
      <c r="C204" s="41">
        <v>0</v>
      </c>
    </row>
    <row r="206" spans="3:3" x14ac:dyDescent="0.2">
      <c r="C206" s="41">
        <v>0</v>
      </c>
    </row>
    <row r="208" spans="3:3" x14ac:dyDescent="0.2">
      <c r="C208" s="41">
        <v>0</v>
      </c>
    </row>
    <row r="210" spans="3:3" x14ac:dyDescent="0.2">
      <c r="C210" s="41">
        <v>0</v>
      </c>
    </row>
    <row r="211" spans="3:3" x14ac:dyDescent="0.2">
      <c r="C211" s="41">
        <v>0</v>
      </c>
    </row>
    <row r="212" spans="3:3" x14ac:dyDescent="0.2">
      <c r="C212" s="41">
        <v>0</v>
      </c>
    </row>
    <row r="213" spans="3:3" x14ac:dyDescent="0.2">
      <c r="C213" s="41">
        <v>0</v>
      </c>
    </row>
    <row r="214" spans="3:3" x14ac:dyDescent="0.2">
      <c r="C214" s="41">
        <v>0</v>
      </c>
    </row>
    <row r="215" spans="3:3" x14ac:dyDescent="0.2">
      <c r="C215" s="41">
        <v>0</v>
      </c>
    </row>
    <row r="216" spans="3:3" x14ac:dyDescent="0.2">
      <c r="C216" s="41">
        <v>0</v>
      </c>
    </row>
    <row r="217" spans="3:3" x14ac:dyDescent="0.2">
      <c r="C217" s="41">
        <v>0</v>
      </c>
    </row>
    <row r="218" spans="3:3" x14ac:dyDescent="0.2">
      <c r="C218" s="41">
        <v>0</v>
      </c>
    </row>
    <row r="221" spans="3:3" x14ac:dyDescent="0.2">
      <c r="C221" s="41"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workbookViewId="0">
      <selection sqref="A1:F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629</v>
      </c>
      <c r="B1" s="160"/>
      <c r="C1" s="160"/>
      <c r="D1" s="160"/>
      <c r="E1" s="160"/>
      <c r="F1" s="160"/>
      <c r="G1" s="29" t="s">
        <v>615</v>
      </c>
      <c r="H1" s="30">
        <v>2021</v>
      </c>
    </row>
    <row r="2" spans="1:10" ht="18.95" customHeight="1" x14ac:dyDescent="0.2">
      <c r="A2" s="144" t="s">
        <v>626</v>
      </c>
      <c r="B2" s="160"/>
      <c r="C2" s="160"/>
      <c r="D2" s="160"/>
      <c r="E2" s="160"/>
      <c r="F2" s="160"/>
      <c r="G2" s="16" t="s">
        <v>620</v>
      </c>
      <c r="H2" s="30" t="str">
        <f>'Notas a los Edos Financieros'!E2</f>
        <v>TRIMESTRAL</v>
      </c>
    </row>
    <row r="3" spans="1:10" ht="18.95" customHeight="1" x14ac:dyDescent="0.2">
      <c r="A3" s="161" t="s">
        <v>630</v>
      </c>
      <c r="B3" s="162"/>
      <c r="C3" s="162"/>
      <c r="D3" s="162"/>
      <c r="E3" s="162"/>
      <c r="F3" s="162"/>
      <c r="G3" s="16" t="s">
        <v>621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495</v>
      </c>
      <c r="C7" s="34" t="s">
        <v>181</v>
      </c>
      <c r="D7" s="34" t="s">
        <v>496</v>
      </c>
      <c r="E7" s="34" t="s">
        <v>497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627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628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606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607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608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609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610</v>
      </c>
      <c r="B15" s="134" t="s">
        <v>41</v>
      </c>
    </row>
    <row r="16" spans="1:8" s="129" customFormat="1" ht="12.95" customHeight="1" x14ac:dyDescent="0.2">
      <c r="A16" s="133" t="s">
        <v>611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612</v>
      </c>
    </row>
    <row r="20" spans="1:4" s="129" customFormat="1" ht="12.95" customHeight="1" x14ac:dyDescent="0.2">
      <c r="A20" s="137" t="s">
        <v>613</v>
      </c>
    </row>
    <row r="21" spans="1:4" s="129" customFormat="1" x14ac:dyDescent="0.2">
      <c r="A21" s="130"/>
    </row>
    <row r="22" spans="1:4" s="129" customFormat="1" x14ac:dyDescent="0.2">
      <c r="A22" s="130" t="s">
        <v>525</v>
      </c>
      <c r="B22" s="130"/>
      <c r="C22" s="130"/>
      <c r="D22" s="130"/>
    </row>
    <row r="23" spans="1:4" s="129" customFormat="1" x14ac:dyDescent="0.2">
      <c r="A23" s="130" t="s">
        <v>526</v>
      </c>
      <c r="B23" s="130"/>
      <c r="C23" s="130"/>
      <c r="D23" s="130"/>
    </row>
    <row r="24" spans="1:4" s="129" customFormat="1" x14ac:dyDescent="0.2">
      <c r="A24" s="130" t="s">
        <v>527</v>
      </c>
      <c r="B24" s="130"/>
      <c r="C24" s="130"/>
      <c r="D24" s="130"/>
    </row>
    <row r="25" spans="1:4" s="129" customFormat="1" x14ac:dyDescent="0.2">
      <c r="A25" s="130" t="s">
        <v>528</v>
      </c>
      <c r="B25" s="130"/>
      <c r="C25" s="130"/>
      <c r="D25" s="130"/>
    </row>
    <row r="26" spans="1:4" s="129" customFormat="1" x14ac:dyDescent="0.2">
      <c r="A26" s="130" t="s">
        <v>529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topLeftCell="A112" zoomScale="106" zoomScaleNormal="106" workbookViewId="0">
      <selection activeCell="B8" sqref="B8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629</v>
      </c>
      <c r="B1" s="143"/>
      <c r="C1" s="143"/>
      <c r="D1" s="143"/>
      <c r="E1" s="143"/>
      <c r="F1" s="143"/>
      <c r="G1" s="16" t="s">
        <v>615</v>
      </c>
      <c r="H1" s="27">
        <v>2021</v>
      </c>
    </row>
    <row r="2" spans="1:8" s="18" customFormat="1" ht="18.95" customHeight="1" x14ac:dyDescent="0.25">
      <c r="A2" s="142" t="s">
        <v>619</v>
      </c>
      <c r="B2" s="143"/>
      <c r="C2" s="143"/>
      <c r="D2" s="143"/>
      <c r="E2" s="143"/>
      <c r="F2" s="143"/>
      <c r="G2" s="16" t="s">
        <v>620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630</v>
      </c>
      <c r="B3" s="143"/>
      <c r="C3" s="143"/>
      <c r="D3" s="143"/>
      <c r="E3" s="143"/>
      <c r="F3" s="143"/>
      <c r="G3" s="16" t="s">
        <v>621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114689.14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12430.77</v>
      </c>
      <c r="D15" s="26">
        <v>7910.21</v>
      </c>
      <c r="E15" s="26">
        <v>4767.83</v>
      </c>
      <c r="F15" s="26">
        <v>607.72</v>
      </c>
      <c r="G15" s="26">
        <v>0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363349.15</v>
      </c>
      <c r="D20" s="26">
        <v>363349.15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2000</v>
      </c>
      <c r="D21" s="26">
        <v>2000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588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589</v>
      </c>
      <c r="C23" s="26">
        <v>0</v>
      </c>
      <c r="D23" s="26">
        <v>1425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590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0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685899.44</v>
      </c>
      <c r="D62" s="26">
        <f t="shared" ref="D62:E62" si="0">SUM(D63:D70)</f>
        <v>7939.02</v>
      </c>
      <c r="E62" s="26">
        <f t="shared" si="0"/>
        <v>-665912.73</v>
      </c>
    </row>
    <row r="63" spans="1:9" x14ac:dyDescent="0.2">
      <c r="A63" s="24">
        <v>1241</v>
      </c>
      <c r="B63" s="22" t="s">
        <v>240</v>
      </c>
      <c r="C63" s="26">
        <v>103942.28</v>
      </c>
      <c r="D63" s="26">
        <v>4571.5200000000004</v>
      </c>
      <c r="E63" s="26">
        <v>-97969.45</v>
      </c>
    </row>
    <row r="64" spans="1:9" x14ac:dyDescent="0.2">
      <c r="A64" s="24">
        <v>1242</v>
      </c>
      <c r="B64" s="22" t="s">
        <v>241</v>
      </c>
      <c r="C64" s="26">
        <v>30025.16</v>
      </c>
      <c r="D64" s="26">
        <v>3002.5</v>
      </c>
      <c r="E64" s="26">
        <v>-17532.11</v>
      </c>
    </row>
    <row r="65" spans="1:9" x14ac:dyDescent="0.2">
      <c r="A65" s="24">
        <v>1243</v>
      </c>
      <c r="B65" s="22" t="s">
        <v>242</v>
      </c>
      <c r="C65" s="26">
        <v>3650</v>
      </c>
      <c r="D65" s="26">
        <v>365</v>
      </c>
      <c r="E65" s="26">
        <v>-2129.17</v>
      </c>
    </row>
    <row r="66" spans="1:9" x14ac:dyDescent="0.2">
      <c r="A66" s="24">
        <v>1244</v>
      </c>
      <c r="B66" s="22" t="s">
        <v>243</v>
      </c>
      <c r="C66" s="26">
        <v>539152</v>
      </c>
      <c r="D66" s="26">
        <v>0</v>
      </c>
      <c r="E66" s="26">
        <v>-539152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9130</v>
      </c>
      <c r="D68" s="26">
        <v>0</v>
      </c>
      <c r="E68" s="26">
        <v>-9130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17400</v>
      </c>
      <c r="D74" s="26">
        <f>SUM(D75:D79)</f>
        <v>1740</v>
      </c>
      <c r="E74" s="26">
        <f>SUM(E75:E79)</f>
        <v>16385</v>
      </c>
    </row>
    <row r="75" spans="1:9" x14ac:dyDescent="0.2">
      <c r="A75" s="24">
        <v>1251</v>
      </c>
      <c r="B75" s="22" t="s">
        <v>250</v>
      </c>
      <c r="C75" s="26">
        <v>17400</v>
      </c>
      <c r="D75" s="26">
        <v>1740</v>
      </c>
      <c r="E75" s="26">
        <v>16385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>
        <v>0</v>
      </c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>
        <v>0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3" spans="1:8" x14ac:dyDescent="0.2">
      <c r="C93" s="22">
        <v>0</v>
      </c>
    </row>
    <row r="94" spans="1:8" x14ac:dyDescent="0.2">
      <c r="A94" s="21" t="s">
        <v>591</v>
      </c>
      <c r="B94" s="21"/>
      <c r="C94" s="21">
        <v>208607.78</v>
      </c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600</v>
      </c>
      <c r="C96" s="26">
        <f>SUM(C97:C100)</f>
        <v>0</v>
      </c>
    </row>
    <row r="97" spans="1:8" x14ac:dyDescent="0.2">
      <c r="A97" s="24">
        <v>1191</v>
      </c>
      <c r="B97" s="22" t="s">
        <v>592</v>
      </c>
      <c r="C97" s="26">
        <v>0</v>
      </c>
    </row>
    <row r="98" spans="1:8" x14ac:dyDescent="0.2">
      <c r="A98" s="24">
        <v>1192</v>
      </c>
      <c r="B98" s="22" t="s">
        <v>593</v>
      </c>
      <c r="C98" s="26">
        <v>0</v>
      </c>
    </row>
    <row r="99" spans="1:8" x14ac:dyDescent="0.2">
      <c r="A99" s="24">
        <v>1193</v>
      </c>
      <c r="B99" s="22" t="s">
        <v>594</v>
      </c>
      <c r="C99" s="26">
        <v>0</v>
      </c>
    </row>
    <row r="100" spans="1:8" x14ac:dyDescent="0.2">
      <c r="A100" s="24">
        <v>1194</v>
      </c>
      <c r="B100" s="22" t="s">
        <v>595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>
        <v>4840462.33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v>173119.78</v>
      </c>
    </row>
    <row r="104" spans="1:8" x14ac:dyDescent="0.2">
      <c r="A104" s="24">
        <v>1291</v>
      </c>
      <c r="B104" s="22" t="s">
        <v>267</v>
      </c>
      <c r="C104" s="26">
        <v>677826.57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2704544.76</v>
      </c>
    </row>
    <row r="107" spans="1:8" x14ac:dyDescent="0.2">
      <c r="C107" s="22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>
        <v>172977.09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v>0</v>
      </c>
      <c r="D110" s="26">
        <f>SUM(D111:D119)</f>
        <v>614171.34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0</v>
      </c>
      <c r="D112" s="26">
        <f t="shared" ref="D112:D119" si="1">C112</f>
        <v>0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11936.82</v>
      </c>
      <c r="D113" s="26">
        <f t="shared" si="1"/>
        <v>11936.82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290657.71999999997</v>
      </c>
      <c r="D114" s="26">
        <f t="shared" si="1"/>
        <v>290657.71999999997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0</v>
      </c>
      <c r="D117" s="26">
        <f t="shared" si="1"/>
        <v>0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311576.8</v>
      </c>
      <c r="D119" s="26">
        <f t="shared" si="1"/>
        <v>311576.8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v>6087.68</v>
      </c>
      <c r="D120" s="26">
        <f t="shared" ref="D120:G120" si="2">SUM(D121:D123)</f>
        <v>287168.71999999997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16247.67</v>
      </c>
      <c r="D122" s="26">
        <f t="shared" ref="D122:D123" si="3">C122</f>
        <v>16247.67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270921.05</v>
      </c>
      <c r="D123" s="26">
        <f t="shared" si="3"/>
        <v>270921.05</v>
      </c>
      <c r="E123" s="26">
        <v>0</v>
      </c>
      <c r="F123" s="26">
        <v>0</v>
      </c>
      <c r="G123" s="26">
        <v>0</v>
      </c>
    </row>
    <row r="124" spans="1:8" x14ac:dyDescent="0.2">
      <c r="C124" s="22">
        <v>89181.759999999995</v>
      </c>
    </row>
    <row r="125" spans="1:8" x14ac:dyDescent="0.2">
      <c r="A125" s="21" t="s">
        <v>173</v>
      </c>
      <c r="B125" s="21"/>
      <c r="C125" s="21">
        <v>6520.36</v>
      </c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>
        <v>594889.31000000006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v>246356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1612772.01</v>
      </c>
    </row>
    <row r="140" spans="1:8" x14ac:dyDescent="0.2">
      <c r="A140" s="24">
        <v>2256</v>
      </c>
      <c r="B140" s="22" t="s">
        <v>299</v>
      </c>
      <c r="C140" s="26">
        <v>0</v>
      </c>
    </row>
    <row r="141" spans="1:8" x14ac:dyDescent="0.2">
      <c r="C141" s="22">
        <v>0</v>
      </c>
    </row>
    <row r="142" spans="1:8" x14ac:dyDescent="0.2">
      <c r="A142" s="21" t="s">
        <v>174</v>
      </c>
      <c r="B142" s="21"/>
      <c r="C142" s="21">
        <v>0</v>
      </c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601</v>
      </c>
    </row>
    <row r="10" spans="1:2" ht="15" customHeight="1" x14ac:dyDescent="0.2">
      <c r="A10" s="113"/>
      <c r="B10" s="112" t="s">
        <v>602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activeCell="B15" sqref="B15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629</v>
      </c>
      <c r="B1" s="140"/>
      <c r="C1" s="140"/>
      <c r="D1" s="16" t="s">
        <v>615</v>
      </c>
      <c r="E1" s="27">
        <v>2021</v>
      </c>
    </row>
    <row r="2" spans="1:5" s="18" customFormat="1" ht="18.95" customHeight="1" x14ac:dyDescent="0.25">
      <c r="A2" s="140" t="s">
        <v>622</v>
      </c>
      <c r="B2" s="140"/>
      <c r="C2" s="140"/>
      <c r="D2" s="16" t="s">
        <v>620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630</v>
      </c>
      <c r="B3" s="140"/>
      <c r="C3" s="140"/>
      <c r="D3" s="16" t="s">
        <v>621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580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24022.22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498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499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500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501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502</v>
      </c>
      <c r="C34" s="57">
        <f>SUM(C35:C36)</f>
        <v>204.22</v>
      </c>
      <c r="D34" s="102"/>
      <c r="E34" s="51"/>
    </row>
    <row r="35" spans="1:5" x14ac:dyDescent="0.2">
      <c r="A35" s="52">
        <v>4151</v>
      </c>
      <c r="B35" s="53" t="s">
        <v>502</v>
      </c>
      <c r="C35" s="57">
        <v>204.22</v>
      </c>
      <c r="D35" s="102"/>
      <c r="E35" s="51"/>
    </row>
    <row r="36" spans="1:5" ht="22.5" x14ac:dyDescent="0.2">
      <c r="A36" s="52">
        <v>4154</v>
      </c>
      <c r="B36" s="54" t="s">
        <v>503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504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505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506</v>
      </c>
      <c r="C46" s="57">
        <f>SUM(C47:C54)</f>
        <v>23818</v>
      </c>
      <c r="D46" s="102"/>
      <c r="E46" s="51"/>
    </row>
    <row r="47" spans="1:5" x14ac:dyDescent="0.2">
      <c r="A47" s="52">
        <v>4171</v>
      </c>
      <c r="B47" s="55" t="s">
        <v>507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508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509</v>
      </c>
      <c r="C49" s="57">
        <v>23818</v>
      </c>
      <c r="D49" s="102"/>
      <c r="E49" s="51"/>
    </row>
    <row r="50" spans="1:5" ht="22.5" x14ac:dyDescent="0.2">
      <c r="A50" s="52">
        <v>4174</v>
      </c>
      <c r="B50" s="54" t="s">
        <v>510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511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512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513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514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579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515</v>
      </c>
      <c r="C58" s="57">
        <f>+C59+C65</f>
        <v>0</v>
      </c>
      <c r="D58" s="102"/>
      <c r="E58" s="51"/>
    </row>
    <row r="59" spans="1:5" ht="22.5" x14ac:dyDescent="0.2">
      <c r="A59" s="52">
        <v>4210</v>
      </c>
      <c r="B59" s="54" t="s">
        <v>516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517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518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519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587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520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521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522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581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0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0</v>
      </c>
      <c r="D100" s="59" t="e">
        <f>C100/$C$99</f>
        <v>#DIV/0!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0</v>
      </c>
      <c r="D101" s="59" t="e">
        <f t="shared" ref="D101:D164" si="0">C101/$C$99</f>
        <v>#DIV/0!</v>
      </c>
      <c r="E101" s="58"/>
    </row>
    <row r="102" spans="1:5" x14ac:dyDescent="0.2">
      <c r="A102" s="56">
        <v>5111</v>
      </c>
      <c r="B102" s="53" t="s">
        <v>364</v>
      </c>
      <c r="C102" s="57">
        <v>0</v>
      </c>
      <c r="D102" s="59" t="e">
        <f t="shared" si="0"/>
        <v>#DIV/0!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 t="e">
        <f t="shared" si="0"/>
        <v>#DIV/0!</v>
      </c>
      <c r="E103" s="58"/>
    </row>
    <row r="104" spans="1:5" x14ac:dyDescent="0.2">
      <c r="A104" s="56">
        <v>5113</v>
      </c>
      <c r="B104" s="53" t="s">
        <v>366</v>
      </c>
      <c r="C104" s="57">
        <v>0</v>
      </c>
      <c r="D104" s="59" t="e">
        <f t="shared" si="0"/>
        <v>#DIV/0!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 t="e">
        <f t="shared" si="0"/>
        <v>#DIV/0!</v>
      </c>
      <c r="E105" s="58"/>
    </row>
    <row r="106" spans="1:5" x14ac:dyDescent="0.2">
      <c r="A106" s="56">
        <v>5115</v>
      </c>
      <c r="B106" s="53" t="s">
        <v>368</v>
      </c>
      <c r="C106" s="57">
        <v>0</v>
      </c>
      <c r="D106" s="59" t="e">
        <f t="shared" si="0"/>
        <v>#DIV/0!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 t="e">
        <f t="shared" si="0"/>
        <v>#DIV/0!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0</v>
      </c>
      <c r="D108" s="59" t="e">
        <f t="shared" si="0"/>
        <v>#DIV/0!</v>
      </c>
      <c r="E108" s="58"/>
    </row>
    <row r="109" spans="1:5" x14ac:dyDescent="0.2">
      <c r="A109" s="56">
        <v>5121</v>
      </c>
      <c r="B109" s="53" t="s">
        <v>371</v>
      </c>
      <c r="C109" s="57">
        <v>0</v>
      </c>
      <c r="D109" s="59" t="e">
        <f t="shared" si="0"/>
        <v>#DIV/0!</v>
      </c>
      <c r="E109" s="58"/>
    </row>
    <row r="110" spans="1:5" x14ac:dyDescent="0.2">
      <c r="A110" s="56">
        <v>5122</v>
      </c>
      <c r="B110" s="53" t="s">
        <v>372</v>
      </c>
      <c r="C110" s="57">
        <v>0</v>
      </c>
      <c r="D110" s="59" t="e">
        <f t="shared" si="0"/>
        <v>#DIV/0!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 t="e">
        <f t="shared" si="0"/>
        <v>#DIV/0!</v>
      </c>
      <c r="E111" s="58"/>
    </row>
    <row r="112" spans="1:5" x14ac:dyDescent="0.2">
      <c r="A112" s="56">
        <v>5124</v>
      </c>
      <c r="B112" s="53" t="s">
        <v>374</v>
      </c>
      <c r="C112" s="57">
        <v>0</v>
      </c>
      <c r="D112" s="59" t="e">
        <f t="shared" si="0"/>
        <v>#DIV/0!</v>
      </c>
      <c r="E112" s="58"/>
    </row>
    <row r="113" spans="1:5" x14ac:dyDescent="0.2">
      <c r="A113" s="56">
        <v>5125</v>
      </c>
      <c r="B113" s="53" t="s">
        <v>375</v>
      </c>
      <c r="C113" s="57">
        <v>0</v>
      </c>
      <c r="D113" s="59" t="e">
        <f t="shared" si="0"/>
        <v>#DIV/0!</v>
      </c>
      <c r="E113" s="58"/>
    </row>
    <row r="114" spans="1:5" x14ac:dyDescent="0.2">
      <c r="A114" s="56">
        <v>5126</v>
      </c>
      <c r="B114" s="53" t="s">
        <v>376</v>
      </c>
      <c r="C114" s="57">
        <v>0</v>
      </c>
      <c r="D114" s="59" t="e">
        <f t="shared" si="0"/>
        <v>#DIV/0!</v>
      </c>
      <c r="E114" s="58"/>
    </row>
    <row r="115" spans="1:5" x14ac:dyDescent="0.2">
      <c r="A115" s="56">
        <v>5127</v>
      </c>
      <c r="B115" s="53" t="s">
        <v>377</v>
      </c>
      <c r="C115" s="57">
        <v>0</v>
      </c>
      <c r="D115" s="59" t="e">
        <f t="shared" si="0"/>
        <v>#DIV/0!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 t="e">
        <f t="shared" si="0"/>
        <v>#DIV/0!</v>
      </c>
      <c r="E116" s="58"/>
    </row>
    <row r="117" spans="1:5" x14ac:dyDescent="0.2">
      <c r="A117" s="56">
        <v>5129</v>
      </c>
      <c r="B117" s="53" t="s">
        <v>379</v>
      </c>
      <c r="C117" s="57">
        <v>0</v>
      </c>
      <c r="D117" s="59" t="e">
        <f t="shared" si="0"/>
        <v>#DIV/0!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0</v>
      </c>
      <c r="D118" s="59" t="e">
        <f t="shared" si="0"/>
        <v>#DIV/0!</v>
      </c>
      <c r="E118" s="58"/>
    </row>
    <row r="119" spans="1:5" x14ac:dyDescent="0.2">
      <c r="A119" s="56">
        <v>5131</v>
      </c>
      <c r="B119" s="53" t="s">
        <v>381</v>
      </c>
      <c r="C119" s="57">
        <v>0</v>
      </c>
      <c r="D119" s="59" t="e">
        <f t="shared" si="0"/>
        <v>#DIV/0!</v>
      </c>
      <c r="E119" s="58"/>
    </row>
    <row r="120" spans="1:5" x14ac:dyDescent="0.2">
      <c r="A120" s="56">
        <v>5132</v>
      </c>
      <c r="B120" s="53" t="s">
        <v>382</v>
      </c>
      <c r="C120" s="57">
        <v>0</v>
      </c>
      <c r="D120" s="59" t="e">
        <f t="shared" si="0"/>
        <v>#DIV/0!</v>
      </c>
      <c r="E120" s="58"/>
    </row>
    <row r="121" spans="1:5" x14ac:dyDescent="0.2">
      <c r="A121" s="56">
        <v>5133</v>
      </c>
      <c r="B121" s="53" t="s">
        <v>383</v>
      </c>
      <c r="C121" s="57">
        <v>0</v>
      </c>
      <c r="D121" s="59" t="e">
        <f t="shared" si="0"/>
        <v>#DIV/0!</v>
      </c>
      <c r="E121" s="58"/>
    </row>
    <row r="122" spans="1:5" x14ac:dyDescent="0.2">
      <c r="A122" s="56">
        <v>5134</v>
      </c>
      <c r="B122" s="53" t="s">
        <v>384</v>
      </c>
      <c r="C122" s="57">
        <v>0</v>
      </c>
      <c r="D122" s="59" t="e">
        <f t="shared" si="0"/>
        <v>#DIV/0!</v>
      </c>
      <c r="E122" s="58"/>
    </row>
    <row r="123" spans="1:5" x14ac:dyDescent="0.2">
      <c r="A123" s="56">
        <v>5135</v>
      </c>
      <c r="B123" s="53" t="s">
        <v>385</v>
      </c>
      <c r="C123" s="57">
        <v>0</v>
      </c>
      <c r="D123" s="59" t="e">
        <f t="shared" si="0"/>
        <v>#DIV/0!</v>
      </c>
      <c r="E123" s="58"/>
    </row>
    <row r="124" spans="1:5" x14ac:dyDescent="0.2">
      <c r="A124" s="56">
        <v>5136</v>
      </c>
      <c r="B124" s="53" t="s">
        <v>386</v>
      </c>
      <c r="C124" s="57">
        <v>0</v>
      </c>
      <c r="D124" s="59" t="e">
        <f t="shared" si="0"/>
        <v>#DIV/0!</v>
      </c>
      <c r="E124" s="58"/>
    </row>
    <row r="125" spans="1:5" x14ac:dyDescent="0.2">
      <c r="A125" s="56">
        <v>5137</v>
      </c>
      <c r="B125" s="53" t="s">
        <v>387</v>
      </c>
      <c r="C125" s="57">
        <v>0</v>
      </c>
      <c r="D125" s="59" t="e">
        <f t="shared" si="0"/>
        <v>#DIV/0!</v>
      </c>
      <c r="E125" s="58"/>
    </row>
    <row r="126" spans="1:5" x14ac:dyDescent="0.2">
      <c r="A126" s="56">
        <v>5138</v>
      </c>
      <c r="B126" s="53" t="s">
        <v>388</v>
      </c>
      <c r="C126" s="57">
        <v>0</v>
      </c>
      <c r="D126" s="59" t="e">
        <f t="shared" si="0"/>
        <v>#DIV/0!</v>
      </c>
      <c r="E126" s="58"/>
    </row>
    <row r="127" spans="1:5" x14ac:dyDescent="0.2">
      <c r="A127" s="56">
        <v>5139</v>
      </c>
      <c r="B127" s="53" t="s">
        <v>389</v>
      </c>
      <c r="C127" s="57">
        <v>0</v>
      </c>
      <c r="D127" s="59" t="e">
        <f t="shared" si="0"/>
        <v>#DIV/0!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0</v>
      </c>
      <c r="D128" s="59" t="e">
        <f t="shared" si="0"/>
        <v>#DIV/0!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 t="e">
        <f t="shared" si="0"/>
        <v>#DIV/0!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 t="e">
        <f t="shared" si="0"/>
        <v>#DIV/0!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 t="e">
        <f t="shared" si="0"/>
        <v>#DIV/0!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 t="e">
        <f t="shared" si="0"/>
        <v>#DIV/0!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 t="e">
        <f t="shared" si="0"/>
        <v>#DIV/0!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 t="e">
        <f t="shared" si="0"/>
        <v>#DIV/0!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 t="e">
        <f t="shared" si="0"/>
        <v>#DIV/0!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 t="e">
        <f t="shared" si="0"/>
        <v>#DIV/0!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 t="e">
        <f t="shared" si="0"/>
        <v>#DIV/0!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0</v>
      </c>
      <c r="D138" s="59" t="e">
        <f t="shared" si="0"/>
        <v>#DIV/0!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 t="e">
        <f t="shared" si="0"/>
        <v>#DIV/0!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 t="e">
        <f t="shared" si="0"/>
        <v>#DIV/0!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 t="e">
        <f t="shared" si="0"/>
        <v>#DIV/0!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 t="e">
        <f t="shared" si="0"/>
        <v>#DIV/0!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 t="e">
        <f t="shared" si="0"/>
        <v>#DIV/0!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 t="e">
        <f t="shared" si="0"/>
        <v>#DIV/0!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 t="e">
        <f t="shared" si="0"/>
        <v>#DIV/0!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 t="e">
        <f t="shared" si="0"/>
        <v>#DIV/0!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 t="e">
        <f t="shared" si="0"/>
        <v>#DIV/0!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 t="e">
        <f t="shared" si="0"/>
        <v>#DIV/0!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 t="e">
        <f t="shared" si="0"/>
        <v>#DIV/0!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 t="e">
        <f t="shared" si="0"/>
        <v>#DIV/0!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 t="e">
        <f t="shared" si="0"/>
        <v>#DIV/0!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 t="e">
        <f t="shared" si="0"/>
        <v>#DIV/0!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 t="e">
        <f t="shared" si="0"/>
        <v>#DIV/0!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 t="e">
        <f t="shared" si="0"/>
        <v>#DIV/0!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 t="e">
        <f t="shared" si="0"/>
        <v>#DIV/0!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 t="e">
        <f t="shared" si="0"/>
        <v>#DIV/0!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 t="e">
        <f t="shared" si="0"/>
        <v>#DIV/0!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 t="e">
        <f t="shared" si="0"/>
        <v>#DIV/0!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 t="e">
        <f t="shared" si="0"/>
        <v>#DIV/0!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 t="e">
        <f t="shared" si="0"/>
        <v>#DIV/0!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 t="e">
        <f t="shared" si="0"/>
        <v>#DIV/0!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 t="e">
        <f t="shared" si="0"/>
        <v>#DIV/0!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 t="e">
        <f t="shared" si="0"/>
        <v>#DIV/0!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 t="e">
        <f t="shared" si="0"/>
        <v>#DIV/0!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 t="e">
        <f t="shared" ref="D165:D221" si="1">C165/$C$99</f>
        <v>#DIV/0!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 t="e">
        <f t="shared" si="1"/>
        <v>#DIV/0!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 t="e">
        <f t="shared" si="1"/>
        <v>#DIV/0!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 t="e">
        <f t="shared" si="1"/>
        <v>#DIV/0!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 t="e">
        <f t="shared" si="1"/>
        <v>#DIV/0!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 t="e">
        <f t="shared" si="1"/>
        <v>#DIV/0!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 t="e">
        <f t="shared" si="1"/>
        <v>#DIV/0!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 t="e">
        <f t="shared" si="1"/>
        <v>#DIV/0!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 t="e">
        <f t="shared" si="1"/>
        <v>#DIV/0!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 t="e">
        <f t="shared" si="1"/>
        <v>#DIV/0!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 t="e">
        <f t="shared" si="1"/>
        <v>#DIV/0!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 t="e">
        <f t="shared" si="1"/>
        <v>#DIV/0!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 t="e">
        <f t="shared" si="1"/>
        <v>#DIV/0!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 t="e">
        <f t="shared" si="1"/>
        <v>#DIV/0!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 t="e">
        <f t="shared" si="1"/>
        <v>#DIV/0!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 t="e">
        <f t="shared" si="1"/>
        <v>#DIV/0!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 t="e">
        <f t="shared" si="1"/>
        <v>#DIV/0!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 t="e">
        <f t="shared" si="1"/>
        <v>#DIV/0!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 t="e">
        <f t="shared" si="1"/>
        <v>#DIV/0!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 t="e">
        <f t="shared" si="1"/>
        <v>#DIV/0!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 t="e">
        <f t="shared" si="1"/>
        <v>#DIV/0!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 t="e">
        <f t="shared" si="1"/>
        <v>#DIV/0!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 t="e">
        <f t="shared" si="1"/>
        <v>#DIV/0!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 t="e">
        <f t="shared" si="1"/>
        <v>#DIV/0!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 t="e">
        <f t="shared" si="1"/>
        <v>#DIV/0!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 t="e">
        <f t="shared" si="1"/>
        <v>#DIV/0!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 t="e">
        <f t="shared" si="1"/>
        <v>#DIV/0!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 t="e">
        <f t="shared" si="1"/>
        <v>#DIV/0!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 t="e">
        <f t="shared" si="1"/>
        <v>#DIV/0!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 t="e">
        <f t="shared" si="1"/>
        <v>#DIV/0!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 t="e">
        <f t="shared" si="1"/>
        <v>#DIV/0!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 t="e">
        <f t="shared" si="1"/>
        <v>#DIV/0!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 t="e">
        <f t="shared" si="1"/>
        <v>#DIV/0!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 t="e">
        <f t="shared" si="1"/>
        <v>#DIV/0!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 t="e">
        <f t="shared" si="1"/>
        <v>#DIV/0!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 t="e">
        <f t="shared" si="1"/>
        <v>#DIV/0!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 t="e">
        <f t="shared" si="1"/>
        <v>#DIV/0!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 t="e">
        <f t="shared" si="1"/>
        <v>#DIV/0!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 t="e">
        <f t="shared" si="1"/>
        <v>#DIV/0!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 t="e">
        <f t="shared" si="1"/>
        <v>#DIV/0!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 t="e">
        <f t="shared" si="1"/>
        <v>#DIV/0!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 t="e">
        <f t="shared" si="1"/>
        <v>#DIV/0!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 t="e">
        <f t="shared" si="1"/>
        <v>#DIV/0!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 t="e">
        <f t="shared" si="1"/>
        <v>#DIV/0!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 t="e">
        <f t="shared" si="1"/>
        <v>#DIV/0!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 t="e">
        <f t="shared" si="1"/>
        <v>#DIV/0!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 t="e">
        <f t="shared" si="1"/>
        <v>#DIV/0!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 t="e">
        <f t="shared" si="1"/>
        <v>#DIV/0!</v>
      </c>
      <c r="E212" s="58"/>
    </row>
    <row r="213" spans="1:5" x14ac:dyDescent="0.2">
      <c r="A213" s="56">
        <v>5594</v>
      </c>
      <c r="B213" s="53" t="s">
        <v>523</v>
      </c>
      <c r="C213" s="57">
        <v>0</v>
      </c>
      <c r="D213" s="59" t="e">
        <f t="shared" si="1"/>
        <v>#DIV/0!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 t="e">
        <f t="shared" si="1"/>
        <v>#DIV/0!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 t="e">
        <f t="shared" si="1"/>
        <v>#DIV/0!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 t="e">
        <f t="shared" si="1"/>
        <v>#DIV/0!</v>
      </c>
      <c r="E216" s="58"/>
    </row>
    <row r="217" spans="1:5" x14ac:dyDescent="0.2">
      <c r="A217" s="56">
        <v>5598</v>
      </c>
      <c r="B217" s="53" t="s">
        <v>524</v>
      </c>
      <c r="C217" s="57">
        <v>0</v>
      </c>
      <c r="D217" s="59" t="e">
        <f t="shared" si="1"/>
        <v>#DIV/0!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 t="e">
        <f t="shared" si="1"/>
        <v>#DIV/0!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 t="e">
        <f t="shared" si="1"/>
        <v>#DIV/0!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 t="e">
        <f t="shared" si="1"/>
        <v>#DIV/0!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 t="e">
        <f t="shared" si="1"/>
        <v>#DIV/0!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582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583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585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586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629</v>
      </c>
      <c r="B1" s="144"/>
      <c r="C1" s="144"/>
      <c r="D1" s="29" t="s">
        <v>615</v>
      </c>
      <c r="E1" s="30">
        <v>2021</v>
      </c>
    </row>
    <row r="2" spans="1:5" ht="18.95" customHeight="1" x14ac:dyDescent="0.2">
      <c r="A2" s="144" t="s">
        <v>623</v>
      </c>
      <c r="B2" s="144"/>
      <c r="C2" s="144"/>
      <c r="D2" s="16" t="s">
        <v>620</v>
      </c>
      <c r="E2" s="30" t="str">
        <f>ESF!H2</f>
        <v>TRIMESTRAL</v>
      </c>
    </row>
    <row r="3" spans="1:5" ht="18.95" customHeight="1" x14ac:dyDescent="0.2">
      <c r="A3" s="144" t="s">
        <v>630</v>
      </c>
      <c r="B3" s="144"/>
      <c r="C3" s="144"/>
      <c r="D3" s="16" t="s">
        <v>621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0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890126.09</v>
      </c>
    </row>
    <row r="15" spans="1:5" x14ac:dyDescent="0.2">
      <c r="A15" s="35">
        <v>3220</v>
      </c>
      <c r="B15" s="31" t="s">
        <v>474</v>
      </c>
      <c r="C15" s="36">
        <v>-796271.91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  <row r="166" spans="3:3" x14ac:dyDescent="0.2">
      <c r="C166" s="31">
        <v>0</v>
      </c>
    </row>
    <row r="167" spans="3:3" x14ac:dyDescent="0.2">
      <c r="C167" s="31">
        <v>0</v>
      </c>
    </row>
    <row r="169" spans="3:3" x14ac:dyDescent="0.2">
      <c r="C169" s="3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4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629</v>
      </c>
      <c r="B1" s="144"/>
      <c r="C1" s="144"/>
      <c r="D1" s="29" t="s">
        <v>615</v>
      </c>
      <c r="E1" s="30">
        <v>2021</v>
      </c>
    </row>
    <row r="2" spans="1:5" s="37" customFormat="1" ht="18.95" customHeight="1" x14ac:dyDescent="0.25">
      <c r="A2" s="144" t="s">
        <v>624</v>
      </c>
      <c r="B2" s="144"/>
      <c r="C2" s="144"/>
      <c r="D2" s="16" t="s">
        <v>620</v>
      </c>
      <c r="E2" s="30" t="str">
        <f>ESF!H2</f>
        <v>TRIMESTRAL</v>
      </c>
    </row>
    <row r="3" spans="1:5" s="37" customFormat="1" ht="18.95" customHeight="1" x14ac:dyDescent="0.25">
      <c r="A3" s="144" t="s">
        <v>630</v>
      </c>
      <c r="B3" s="144"/>
      <c r="C3" s="144"/>
      <c r="D3" s="16" t="s">
        <v>621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556321.57999999996</v>
      </c>
      <c r="D9" s="36">
        <v>23988.720000000001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114689.14</v>
      </c>
      <c r="D12" s="36">
        <v>104995.26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671010.72</v>
      </c>
      <c r="D15" s="36">
        <f>SUM(D8:D14)</f>
        <v>128983.98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0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685899.44</v>
      </c>
    </row>
    <row r="29" spans="1:5" x14ac:dyDescent="0.2">
      <c r="A29" s="35">
        <v>1241</v>
      </c>
      <c r="B29" s="31" t="s">
        <v>240</v>
      </c>
      <c r="C29" s="36">
        <v>103942.28</v>
      </c>
    </row>
    <row r="30" spans="1:5" x14ac:dyDescent="0.2">
      <c r="A30" s="35">
        <v>1242</v>
      </c>
      <c r="B30" s="31" t="s">
        <v>241</v>
      </c>
      <c r="C30" s="36">
        <v>30025.16</v>
      </c>
    </row>
    <row r="31" spans="1:5" x14ac:dyDescent="0.2">
      <c r="A31" s="35">
        <v>1243</v>
      </c>
      <c r="B31" s="31" t="s">
        <v>242</v>
      </c>
      <c r="C31" s="36">
        <v>3650</v>
      </c>
    </row>
    <row r="32" spans="1:5" x14ac:dyDescent="0.2">
      <c r="A32" s="35">
        <v>1244</v>
      </c>
      <c r="B32" s="31" t="s">
        <v>243</v>
      </c>
      <c r="C32" s="36">
        <v>539152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9130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17400</v>
      </c>
    </row>
    <row r="38" spans="1:5" x14ac:dyDescent="0.2">
      <c r="A38" s="35">
        <v>1251</v>
      </c>
      <c r="B38" s="31" t="s">
        <v>250</v>
      </c>
      <c r="C38" s="36">
        <v>17400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596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9679.02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9679.02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7939.02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1740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  <row r="173" spans="3:3" x14ac:dyDescent="0.2">
      <c r="C173" s="31">
        <v>0</v>
      </c>
    </row>
    <row r="174" spans="3:3" x14ac:dyDescent="0.2">
      <c r="C174" s="31">
        <v>0</v>
      </c>
    </row>
    <row r="176" spans="3:3" x14ac:dyDescent="0.2">
      <c r="C176" s="31">
        <v>0</v>
      </c>
    </row>
    <row r="177" spans="3:3" x14ac:dyDescent="0.2">
      <c r="C177" s="31">
        <v>0</v>
      </c>
    </row>
    <row r="179" spans="3:3" x14ac:dyDescent="0.2">
      <c r="C179" s="31">
        <v>0</v>
      </c>
    </row>
    <row r="180" spans="3:3" x14ac:dyDescent="0.2">
      <c r="C180" s="31">
        <v>0</v>
      </c>
    </row>
    <row r="182" spans="3:3" x14ac:dyDescent="0.2">
      <c r="C182" s="31">
        <v>0</v>
      </c>
    </row>
    <row r="184" spans="3:3" x14ac:dyDescent="0.2">
      <c r="C184" s="3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603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604</v>
      </c>
    </row>
    <row r="14" spans="1:2" ht="15" customHeight="1" x14ac:dyDescent="0.2">
      <c r="B14" s="112" t="s">
        <v>605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Bren</cp:lastModifiedBy>
  <cp:lastPrinted>2019-02-13T21:19:08Z</cp:lastPrinted>
  <dcterms:created xsi:type="dcterms:W3CDTF">2012-12-11T20:36:24Z</dcterms:created>
  <dcterms:modified xsi:type="dcterms:W3CDTF">2022-03-11T21:39:22Z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